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How to use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'Calculator'!$A$1:$P$21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  <font>
      <i val="1"/>
      <color rgb="00666666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F2CC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pivotButton="0" quotePrefix="0" xfId="0"/>
    <xf numFmtId="0" fontId="0" fillId="3" borderId="1" pivotButton="0" quotePrefix="0" xfId="0"/>
    <xf numFmtId="0" fontId="0" fillId="4" borderId="1" pivotButton="0" quotePrefix="0" xfId="0"/>
    <xf numFmtId="0" fontId="4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3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6" customWidth="1" min="1" max="1"/>
    <col width="14" customWidth="1" min="2" max="2"/>
    <col width="14" customWidth="1" min="3" max="3"/>
    <col width="16" customWidth="1" min="4" max="4"/>
    <col width="14" customWidth="1" min="5" max="5"/>
    <col width="14" customWidth="1" min="6" max="6"/>
    <col width="14" customWidth="1" min="7" max="7"/>
    <col width="10" customWidth="1" min="8" max="8"/>
    <col width="16" customWidth="1" min="9" max="9"/>
    <col width="12" customWidth="1" min="10" max="10"/>
    <col width="14" customWidth="1" min="11" max="11"/>
    <col width="18" customWidth="1" min="12" max="12"/>
    <col width="12" customWidth="1" min="13" max="13"/>
    <col width="16" customWidth="1" min="14" max="14"/>
    <col width="12" customWidth="1" min="15" max="15"/>
    <col width="70" customWidth="1" min="16" max="16"/>
  </cols>
  <sheetData>
    <row r="1" ht="36" customHeight="1">
      <c r="A1" s="1" t="inlineStr">
        <is>
          <t>Product / variant</t>
        </is>
      </c>
      <c r="B1" s="1" t="inlineStr">
        <is>
          <t>Avg daily sales</t>
        </is>
      </c>
      <c r="C1" s="1" t="inlineStr">
        <is>
          <t>Lead time (days)</t>
        </is>
      </c>
      <c r="D1" s="1" t="inlineStr">
        <is>
          <t>Safety buffer (days)</t>
        </is>
      </c>
      <c r="E1" s="1" t="inlineStr">
        <is>
          <t>Stock on hand</t>
        </is>
      </c>
      <c r="F1" s="1" t="inlineStr">
        <is>
          <t>Stock on order</t>
        </is>
      </c>
      <c r="G1" s="1" t="inlineStr">
        <is>
          <t>Order multiple</t>
        </is>
      </c>
      <c r="H1" s="1" t="inlineStr">
        <is>
          <t>MOQ</t>
        </is>
      </c>
      <c r="I1" s="1" t="inlineStr">
        <is>
          <t>Lead-time demand</t>
        </is>
      </c>
      <c r="J1" s="1" t="inlineStr">
        <is>
          <t>Safety stock</t>
        </is>
      </c>
      <c r="K1" s="1" t="inlineStr">
        <is>
          <t>Reorder point</t>
        </is>
      </c>
      <c r="L1" s="1" t="inlineStr">
        <is>
          <t>Available (on hand + on order)</t>
        </is>
      </c>
      <c r="M1" s="1" t="inlineStr">
        <is>
          <t>Raw need now</t>
        </is>
      </c>
      <c r="N1" s="1" t="inlineStr">
        <is>
          <t>Suggested order qty</t>
        </is>
      </c>
      <c r="O1" s="1" t="inlineStr">
        <is>
          <t>Action</t>
        </is>
      </c>
      <c r="P1" s="1" t="inlineStr">
        <is>
          <t>Plain-English reason (auto)</t>
        </is>
      </c>
    </row>
    <row r="2">
      <c r="A2" s="2" t="inlineStr">
        <is>
          <t>Fig &amp; Cedar candle – 200g (illustrative)</t>
        </is>
      </c>
      <c r="B2" s="3" t="n">
        <v>3</v>
      </c>
      <c r="C2" s="3" t="n">
        <v>14</v>
      </c>
      <c r="D2" s="3" t="n">
        <v>4</v>
      </c>
      <c r="E2" s="3" t="n">
        <v>28</v>
      </c>
      <c r="F2" s="3" t="n">
        <v>0</v>
      </c>
      <c r="G2" s="3" t="n">
        <v>1</v>
      </c>
      <c r="H2" s="3" t="n">
        <v>1</v>
      </c>
      <c r="I2" s="4">
        <f>IF(OR(B2="",C2=""),"",ROUND(B2*C2,1))</f>
        <v/>
      </c>
      <c r="J2" s="4">
        <f>IF(OR(B2="",D2=""),"",ROUND(B2*D2,1))</f>
        <v/>
      </c>
      <c r="K2" s="4">
        <f>IF(OR(I2="",J2=""),"",I2+J2)</f>
        <v/>
      </c>
      <c r="L2" s="4">
        <f>IF(OR(E2="",F2=""),"",E2+F2)</f>
        <v/>
      </c>
      <c r="M2" s="4">
        <f>IF(OR(K2="",L2=""),"",MAX(0,K2-L2))</f>
        <v/>
      </c>
      <c r="N2" s="4">
        <f>IF(M2="","",IF(M2=0,0,MAX(H2,CEILING(M2,G2))))</f>
        <v/>
      </c>
      <c r="O2" s="4">
        <f>IF(OR(K2="",L2=""),"",IF(L2&lt;=K2,"Order now",IF(L2&lt;=K2+(B2*7),"Watch","OK")))</f>
        <v/>
      </c>
      <c r="P2" s="4">
        <f>IF(OR(A2="",B2=""),"","Selling about "&amp;TEXT(B2,"0.0")&amp;" a day. Lead time "&amp;C2&amp;" days with a "&amp;D2&amp;"-day buffer "&amp;"sets a reorder point of "&amp;TEXT(K2,"0.0")&amp;". You have "&amp;E2&amp;" on hand and "&amp;F2&amp;" on order ("&amp;L2&amp;" available). "&amp;IF(N2=0,"You do not need to order yet.","Suggested order: "&amp;N2&amp;" (raw need "&amp;TEXT(M2,"0.0")&amp;", rounded to multiple "&amp;G2&amp;", MOQ "&amp;H2&amp;")."))</f>
        <v/>
      </c>
    </row>
    <row r="3">
      <c r="A3" s="2" t="inlineStr">
        <is>
          <t>Large blue mug (illustrative)</t>
        </is>
      </c>
      <c r="B3" s="3" t="n">
        <v>5</v>
      </c>
      <c r="C3" s="3" t="n">
        <v>14</v>
      </c>
      <c r="D3" s="3" t="n">
        <v>4</v>
      </c>
      <c r="E3" s="3" t="n">
        <v>50</v>
      </c>
      <c r="F3" s="3" t="n">
        <v>0</v>
      </c>
      <c r="G3" s="3" t="n">
        <v>1</v>
      </c>
      <c r="H3" s="3" t="n">
        <v>1</v>
      </c>
      <c r="I3" s="4">
        <f>IF(OR(B3="",C3=""),"",ROUND(B3*C3,1))</f>
        <v/>
      </c>
      <c r="J3" s="4">
        <f>IF(OR(B3="",D3=""),"",ROUND(B3*D3,1))</f>
        <v/>
      </c>
      <c r="K3" s="4">
        <f>IF(OR(I3="",J3=""),"",I3+J3)</f>
        <v/>
      </c>
      <c r="L3" s="4">
        <f>IF(OR(E3="",F3=""),"",E3+F3)</f>
        <v/>
      </c>
      <c r="M3" s="4">
        <f>IF(OR(K3="",L3=""),"",MAX(0,K3-L3))</f>
        <v/>
      </c>
      <c r="N3" s="4">
        <f>IF(M3="","",IF(M3=0,0,MAX(H3,CEILING(M3,G3))))</f>
        <v/>
      </c>
      <c r="O3" s="4">
        <f>IF(OR(K3="",L3=""),"",IF(L3&lt;=K3,"Order now",IF(L3&lt;=K3+(B3*7),"Watch","OK")))</f>
        <v/>
      </c>
      <c r="P3" s="4">
        <f>IF(OR(A3="",B3=""),"","Selling about "&amp;TEXT(B3,"0.0")&amp;" a day. Lead time "&amp;C3&amp;" days with a "&amp;D3&amp;"-day buffer "&amp;"sets a reorder point of "&amp;TEXT(K3,"0.0")&amp;". You have "&amp;E3&amp;" on hand and "&amp;F3&amp;" on order ("&amp;L3&amp;" available). "&amp;IF(N3=0,"You do not need to order yet.","Suggested order: "&amp;N3&amp;" (raw need "&amp;TEXT(M3,"0.0")&amp;", rounded to multiple "&amp;G3&amp;", MOQ "&amp;H3&amp;")."))</f>
        <v/>
      </c>
    </row>
    <row r="4">
      <c r="A4" s="2" t="inlineStr">
        <is>
          <t>Everyday tote – natural (illustrative)</t>
        </is>
      </c>
      <c r="B4" s="3" t="n">
        <v>2</v>
      </c>
      <c r="C4" s="3" t="n">
        <v>21</v>
      </c>
      <c r="D4" s="3" t="n">
        <v>5</v>
      </c>
      <c r="E4" s="3" t="n">
        <v>80</v>
      </c>
      <c r="F4" s="3" t="n">
        <v>48</v>
      </c>
      <c r="G4" s="3" t="n">
        <v>1</v>
      </c>
      <c r="H4" s="3" t="n">
        <v>1</v>
      </c>
      <c r="I4" s="4">
        <f>IF(OR(B4="",C4=""),"",ROUND(B4*C4,1))</f>
        <v/>
      </c>
      <c r="J4" s="4">
        <f>IF(OR(B4="",D4=""),"",ROUND(B4*D4,1))</f>
        <v/>
      </c>
      <c r="K4" s="4">
        <f>IF(OR(I4="",J4=""),"",I4+J4)</f>
        <v/>
      </c>
      <c r="L4" s="4">
        <f>IF(OR(E4="",F4=""),"",E4+F4)</f>
        <v/>
      </c>
      <c r="M4" s="4">
        <f>IF(OR(K4="",L4=""),"",MAX(0,K4-L4))</f>
        <v/>
      </c>
      <c r="N4" s="4">
        <f>IF(M4="","",IF(M4=0,0,MAX(H4,CEILING(M4,G4))))</f>
        <v/>
      </c>
      <c r="O4" s="4">
        <f>IF(OR(K4="",L4=""),"",IF(L4&lt;=K4,"Order now",IF(L4&lt;=K4+(B4*7),"Watch","OK")))</f>
        <v/>
      </c>
      <c r="P4" s="4">
        <f>IF(OR(A4="",B4=""),"","Selling about "&amp;TEXT(B4,"0.0")&amp;" a day. Lead time "&amp;C4&amp;" days with a "&amp;D4&amp;"-day buffer "&amp;"sets a reorder point of "&amp;TEXT(K4,"0.0")&amp;". You have "&amp;E4&amp;" on hand and "&amp;F4&amp;" on order ("&amp;L4&amp;" available). "&amp;IF(N4=0,"You do not need to order yet.","Suggested order: "&amp;N4&amp;" (raw need "&amp;TEXT(M4,"0.0")&amp;", rounded to multiple "&amp;G4&amp;", MOQ "&amp;H4&amp;")."))</f>
        <v/>
      </c>
    </row>
    <row r="5">
      <c r="A5" s="2" t="inlineStr">
        <is>
          <t>Hand cream – 100ml (illustrative)</t>
        </is>
      </c>
      <c r="B5" s="3" t="n">
        <v>1.5</v>
      </c>
      <c r="C5" s="3" t="n">
        <v>10</v>
      </c>
      <c r="D5" s="3" t="n">
        <v>3</v>
      </c>
      <c r="E5" s="3" t="n">
        <v>6</v>
      </c>
      <c r="F5" s="3" t="n">
        <v>0</v>
      </c>
      <c r="G5" s="3" t="n">
        <v>1</v>
      </c>
      <c r="H5" s="3" t="n">
        <v>1</v>
      </c>
      <c r="I5" s="4">
        <f>IF(OR(B5="",C5=""),"",ROUND(B5*C5,1))</f>
        <v/>
      </c>
      <c r="J5" s="4">
        <f>IF(OR(B5="",D5=""),"",ROUND(B5*D5,1))</f>
        <v/>
      </c>
      <c r="K5" s="4">
        <f>IF(OR(I5="",J5=""),"",I5+J5)</f>
        <v/>
      </c>
      <c r="L5" s="4">
        <f>IF(OR(E5="",F5=""),"",E5+F5)</f>
        <v/>
      </c>
      <c r="M5" s="4">
        <f>IF(OR(K5="",L5=""),"",MAX(0,K5-L5))</f>
        <v/>
      </c>
      <c r="N5" s="4">
        <f>IF(M5="","",IF(M5=0,0,MAX(H5,CEILING(M5,G5))))</f>
        <v/>
      </c>
      <c r="O5" s="4">
        <f>IF(OR(K5="",L5=""),"",IF(L5&lt;=K5,"Order now",IF(L5&lt;=K5+(B5*7),"Watch","OK")))</f>
        <v/>
      </c>
      <c r="P5" s="4">
        <f>IF(OR(A5="",B5=""),"","Selling about "&amp;TEXT(B5,"0.0")&amp;" a day. Lead time "&amp;C5&amp;" days with a "&amp;D5&amp;"-day buffer "&amp;"sets a reorder point of "&amp;TEXT(K5,"0.0")&amp;". You have "&amp;E5&amp;" on hand and "&amp;F5&amp;" on order ("&amp;L5&amp;" available). "&amp;IF(N5=0,"You do not need to order yet.","Suggested order: "&amp;N5&amp;" (raw need "&amp;TEXT(M5,"0.0")&amp;", rounded to multiple "&amp;G5&amp;", MOQ "&amp;H5&amp;")."))</f>
        <v/>
      </c>
    </row>
    <row r="6">
      <c r="A6" s="2" t="n"/>
      <c r="B6" s="3" t="n"/>
      <c r="C6" s="3" t="n"/>
      <c r="D6" s="3" t="n"/>
      <c r="E6" s="3" t="n"/>
      <c r="F6" s="3" t="n"/>
      <c r="G6" s="3" t="n">
        <v>1</v>
      </c>
      <c r="H6" s="3" t="n">
        <v>1</v>
      </c>
      <c r="I6" s="4">
        <f>IF(OR(B6="",C6=""),"",ROUND(B6*C6,1))</f>
        <v/>
      </c>
      <c r="J6" s="4">
        <f>IF(OR(B6="",D6=""),"",ROUND(B6*D6,1))</f>
        <v/>
      </c>
      <c r="K6" s="4">
        <f>IF(OR(I6="",J6=""),"",I6+J6)</f>
        <v/>
      </c>
      <c r="L6" s="4">
        <f>IF(OR(E6="",F6=""),"",E6+F6)</f>
        <v/>
      </c>
      <c r="M6" s="4">
        <f>IF(OR(K6="",L6=""),"",MAX(0,K6-L6))</f>
        <v/>
      </c>
      <c r="N6" s="4">
        <f>IF(M6="","",IF(M6=0,0,MAX(H6,CEILING(M6,G6))))</f>
        <v/>
      </c>
      <c r="O6" s="4">
        <f>IF(OR(K6="",L6=""),"",IF(L6&lt;=K6,"Order now",IF(L6&lt;=K6+(B6*7),"Watch","OK")))</f>
        <v/>
      </c>
      <c r="P6" s="4">
        <f>IF(OR(A6="",B6=""),"","Selling about "&amp;TEXT(B6,"0.0")&amp;" a day. Lead time "&amp;C6&amp;" days with a "&amp;D6&amp;"-day buffer "&amp;"sets a reorder point of "&amp;TEXT(K6,"0.0")&amp;". You have "&amp;E6&amp;" on hand and "&amp;F6&amp;" on order ("&amp;L6&amp;" available). "&amp;IF(N6=0,"You do not need to order yet.","Suggested order: "&amp;N6&amp;" (raw need "&amp;TEXT(M6,"0.0")&amp;", rounded to multiple "&amp;G6&amp;", MOQ "&amp;H6&amp;")."))</f>
        <v/>
      </c>
    </row>
    <row r="7">
      <c r="A7" s="2" t="n"/>
      <c r="B7" s="3" t="n"/>
      <c r="C7" s="3" t="n"/>
      <c r="D7" s="3" t="n"/>
      <c r="E7" s="3" t="n"/>
      <c r="F7" s="3" t="n"/>
      <c r="G7" s="3" t="n">
        <v>1</v>
      </c>
      <c r="H7" s="3" t="n">
        <v>1</v>
      </c>
      <c r="I7" s="4">
        <f>IF(OR(B7="",C7=""),"",ROUND(B7*C7,1))</f>
        <v/>
      </c>
      <c r="J7" s="4">
        <f>IF(OR(B7="",D7=""),"",ROUND(B7*D7,1))</f>
        <v/>
      </c>
      <c r="K7" s="4">
        <f>IF(OR(I7="",J7=""),"",I7+J7)</f>
        <v/>
      </c>
      <c r="L7" s="4">
        <f>IF(OR(E7="",F7=""),"",E7+F7)</f>
        <v/>
      </c>
      <c r="M7" s="4">
        <f>IF(OR(K7="",L7=""),"",MAX(0,K7-L7))</f>
        <v/>
      </c>
      <c r="N7" s="4">
        <f>IF(M7="","",IF(M7=0,0,MAX(H7,CEILING(M7,G7))))</f>
        <v/>
      </c>
      <c r="O7" s="4">
        <f>IF(OR(K7="",L7=""),"",IF(L7&lt;=K7,"Order now",IF(L7&lt;=K7+(B7*7),"Watch","OK")))</f>
        <v/>
      </c>
      <c r="P7" s="4">
        <f>IF(OR(A7="",B7=""),"","Selling about "&amp;TEXT(B7,"0.0")&amp;" a day. Lead time "&amp;C7&amp;" days with a "&amp;D7&amp;"-day buffer "&amp;"sets a reorder point of "&amp;TEXT(K7,"0.0")&amp;". You have "&amp;E7&amp;" on hand and "&amp;F7&amp;" on order ("&amp;L7&amp;" available). "&amp;IF(N7=0,"You do not need to order yet.","Suggested order: "&amp;N7&amp;" (raw need "&amp;TEXT(M7,"0.0")&amp;", rounded to multiple "&amp;G7&amp;", MOQ "&amp;H7&amp;")."))</f>
        <v/>
      </c>
    </row>
    <row r="8">
      <c r="A8" s="2" t="n"/>
      <c r="B8" s="3" t="n"/>
      <c r="C8" s="3" t="n"/>
      <c r="D8" s="3" t="n"/>
      <c r="E8" s="3" t="n"/>
      <c r="F8" s="3" t="n"/>
      <c r="G8" s="3" t="n">
        <v>1</v>
      </c>
      <c r="H8" s="3" t="n">
        <v>1</v>
      </c>
      <c r="I8" s="4">
        <f>IF(OR(B8="",C8=""),"",ROUND(B8*C8,1))</f>
        <v/>
      </c>
      <c r="J8" s="4">
        <f>IF(OR(B8="",D8=""),"",ROUND(B8*D8,1))</f>
        <v/>
      </c>
      <c r="K8" s="4">
        <f>IF(OR(I8="",J8=""),"",I8+J8)</f>
        <v/>
      </c>
      <c r="L8" s="4">
        <f>IF(OR(E8="",F8=""),"",E8+F8)</f>
        <v/>
      </c>
      <c r="M8" s="4">
        <f>IF(OR(K8="",L8=""),"",MAX(0,K8-L8))</f>
        <v/>
      </c>
      <c r="N8" s="4">
        <f>IF(M8="","",IF(M8=0,0,MAX(H8,CEILING(M8,G8))))</f>
        <v/>
      </c>
      <c r="O8" s="4">
        <f>IF(OR(K8="",L8=""),"",IF(L8&lt;=K8,"Order now",IF(L8&lt;=K8+(B8*7),"Watch","OK")))</f>
        <v/>
      </c>
      <c r="P8" s="4">
        <f>IF(OR(A8="",B8=""),"","Selling about "&amp;TEXT(B8,"0.0")&amp;" a day. Lead time "&amp;C8&amp;" days with a "&amp;D8&amp;"-day buffer "&amp;"sets a reorder point of "&amp;TEXT(K8,"0.0")&amp;". You have "&amp;E8&amp;" on hand and "&amp;F8&amp;" on order ("&amp;L8&amp;" available). "&amp;IF(N8=0,"You do not need to order yet.","Suggested order: "&amp;N8&amp;" (raw need "&amp;TEXT(M8,"0.0")&amp;", rounded to multiple "&amp;G8&amp;", MOQ "&amp;H8&amp;")."))</f>
        <v/>
      </c>
    </row>
    <row r="9">
      <c r="A9" s="2" t="n"/>
      <c r="B9" s="3" t="n"/>
      <c r="C9" s="3" t="n"/>
      <c r="D9" s="3" t="n"/>
      <c r="E9" s="3" t="n"/>
      <c r="F9" s="3" t="n"/>
      <c r="G9" s="3" t="n">
        <v>1</v>
      </c>
      <c r="H9" s="3" t="n">
        <v>1</v>
      </c>
      <c r="I9" s="4">
        <f>IF(OR(B9="",C9=""),"",ROUND(B9*C9,1))</f>
        <v/>
      </c>
      <c r="J9" s="4">
        <f>IF(OR(B9="",D9=""),"",ROUND(B9*D9,1))</f>
        <v/>
      </c>
      <c r="K9" s="4">
        <f>IF(OR(I9="",J9=""),"",I9+J9)</f>
        <v/>
      </c>
      <c r="L9" s="4">
        <f>IF(OR(E9="",F9=""),"",E9+F9)</f>
        <v/>
      </c>
      <c r="M9" s="4">
        <f>IF(OR(K9="",L9=""),"",MAX(0,K9-L9))</f>
        <v/>
      </c>
      <c r="N9" s="4">
        <f>IF(M9="","",IF(M9=0,0,MAX(H9,CEILING(M9,G9))))</f>
        <v/>
      </c>
      <c r="O9" s="4">
        <f>IF(OR(K9="",L9=""),"",IF(L9&lt;=K9,"Order now",IF(L9&lt;=K9+(B9*7),"Watch","OK")))</f>
        <v/>
      </c>
      <c r="P9" s="4">
        <f>IF(OR(A9="",B9=""),"","Selling about "&amp;TEXT(B9,"0.0")&amp;" a day. Lead time "&amp;C9&amp;" days with a "&amp;D9&amp;"-day buffer "&amp;"sets a reorder point of "&amp;TEXT(K9,"0.0")&amp;". You have "&amp;E9&amp;" on hand and "&amp;F9&amp;" on order ("&amp;L9&amp;" available). "&amp;IF(N9=0,"You do not need to order yet.","Suggested order: "&amp;N9&amp;" (raw need "&amp;TEXT(M9,"0.0")&amp;", rounded to multiple "&amp;G9&amp;", MOQ "&amp;H9&amp;")."))</f>
        <v/>
      </c>
    </row>
    <row r="10">
      <c r="A10" s="2" t="n"/>
      <c r="B10" s="3" t="n"/>
      <c r="C10" s="3" t="n"/>
      <c r="D10" s="3" t="n"/>
      <c r="E10" s="3" t="n"/>
      <c r="F10" s="3" t="n"/>
      <c r="G10" s="3" t="n">
        <v>1</v>
      </c>
      <c r="H10" s="3" t="n">
        <v>1</v>
      </c>
      <c r="I10" s="4">
        <f>IF(OR(B10="",C10=""),"",ROUND(B10*C10,1))</f>
        <v/>
      </c>
      <c r="J10" s="4">
        <f>IF(OR(B10="",D10=""),"",ROUND(B10*D10,1))</f>
        <v/>
      </c>
      <c r="K10" s="4">
        <f>IF(OR(I10="",J10=""),"",I10+J10)</f>
        <v/>
      </c>
      <c r="L10" s="4">
        <f>IF(OR(E10="",F10=""),"",E10+F10)</f>
        <v/>
      </c>
      <c r="M10" s="4">
        <f>IF(OR(K10="",L10=""),"",MAX(0,K10-L10))</f>
        <v/>
      </c>
      <c r="N10" s="4">
        <f>IF(M10="","",IF(M10=0,0,MAX(H10,CEILING(M10,G10))))</f>
        <v/>
      </c>
      <c r="O10" s="4">
        <f>IF(OR(K10="",L10=""),"",IF(L10&lt;=K10,"Order now",IF(L10&lt;=K10+(B10*7),"Watch","OK")))</f>
        <v/>
      </c>
      <c r="P10" s="4">
        <f>IF(OR(A10="",B10=""),"","Selling about "&amp;TEXT(B10,"0.0")&amp;" a day. Lead time "&amp;C10&amp;" days with a "&amp;D10&amp;"-day buffer "&amp;"sets a reorder point of "&amp;TEXT(K10,"0.0")&amp;". You have "&amp;E10&amp;" on hand and "&amp;F10&amp;" on order ("&amp;L10&amp;" available). "&amp;IF(N10=0,"You do not need to order yet.","Suggested order: "&amp;N10&amp;" (raw need "&amp;TEXT(M10,"0.0")&amp;", rounded to multiple "&amp;G10&amp;", MOQ "&amp;H10&amp;")."))</f>
        <v/>
      </c>
    </row>
    <row r="11">
      <c r="A11" s="2" t="n"/>
      <c r="B11" s="3" t="n"/>
      <c r="C11" s="3" t="n"/>
      <c r="D11" s="3" t="n"/>
      <c r="E11" s="3" t="n"/>
      <c r="F11" s="3" t="n"/>
      <c r="G11" s="3" t="n">
        <v>1</v>
      </c>
      <c r="H11" s="3" t="n">
        <v>1</v>
      </c>
      <c r="I11" s="4">
        <f>IF(OR(B11="",C11=""),"",ROUND(B11*C11,1))</f>
        <v/>
      </c>
      <c r="J11" s="4">
        <f>IF(OR(B11="",D11=""),"",ROUND(B11*D11,1))</f>
        <v/>
      </c>
      <c r="K11" s="4">
        <f>IF(OR(I11="",J11=""),"",I11+J11)</f>
        <v/>
      </c>
      <c r="L11" s="4">
        <f>IF(OR(E11="",F11=""),"",E11+F11)</f>
        <v/>
      </c>
      <c r="M11" s="4">
        <f>IF(OR(K11="",L11=""),"",MAX(0,K11-L11))</f>
        <v/>
      </c>
      <c r="N11" s="4">
        <f>IF(M11="","",IF(M11=0,0,MAX(H11,CEILING(M11,G11))))</f>
        <v/>
      </c>
      <c r="O11" s="4">
        <f>IF(OR(K11="",L11=""),"",IF(L11&lt;=K11,"Order now",IF(L11&lt;=K11+(B11*7),"Watch","OK")))</f>
        <v/>
      </c>
      <c r="P11" s="4">
        <f>IF(OR(A11="",B11=""),"","Selling about "&amp;TEXT(B11,"0.0")&amp;" a day. Lead time "&amp;C11&amp;" days with a "&amp;D11&amp;"-day buffer "&amp;"sets a reorder point of "&amp;TEXT(K11,"0.0")&amp;". You have "&amp;E11&amp;" on hand and "&amp;F11&amp;" on order ("&amp;L11&amp;" available). "&amp;IF(N11=0,"You do not need to order yet.","Suggested order: "&amp;N11&amp;" (raw need "&amp;TEXT(M11,"0.0")&amp;", rounded to multiple "&amp;G11&amp;", MOQ "&amp;H11&amp;")."))</f>
        <v/>
      </c>
    </row>
    <row r="12">
      <c r="A12" s="2" t="n"/>
      <c r="B12" s="3" t="n"/>
      <c r="C12" s="3" t="n"/>
      <c r="D12" s="3" t="n"/>
      <c r="E12" s="3" t="n"/>
      <c r="F12" s="3" t="n"/>
      <c r="G12" s="3" t="n">
        <v>1</v>
      </c>
      <c r="H12" s="3" t="n">
        <v>1</v>
      </c>
      <c r="I12" s="4">
        <f>IF(OR(B12="",C12=""),"",ROUND(B12*C12,1))</f>
        <v/>
      </c>
      <c r="J12" s="4">
        <f>IF(OR(B12="",D12=""),"",ROUND(B12*D12,1))</f>
        <v/>
      </c>
      <c r="K12" s="4">
        <f>IF(OR(I12="",J12=""),"",I12+J12)</f>
        <v/>
      </c>
      <c r="L12" s="4">
        <f>IF(OR(E12="",F12=""),"",E12+F12)</f>
        <v/>
      </c>
      <c r="M12" s="4">
        <f>IF(OR(K12="",L12=""),"",MAX(0,K12-L12))</f>
        <v/>
      </c>
      <c r="N12" s="4">
        <f>IF(M12="","",IF(M12=0,0,MAX(H12,CEILING(M12,G12))))</f>
        <v/>
      </c>
      <c r="O12" s="4">
        <f>IF(OR(K12="",L12=""),"",IF(L12&lt;=K12,"Order now",IF(L12&lt;=K12+(B12*7),"Watch","OK")))</f>
        <v/>
      </c>
      <c r="P12" s="4">
        <f>IF(OR(A12="",B12=""),"","Selling about "&amp;TEXT(B12,"0.0")&amp;" a day. Lead time "&amp;C12&amp;" days with a "&amp;D12&amp;"-day buffer "&amp;"sets a reorder point of "&amp;TEXT(K12,"0.0")&amp;". You have "&amp;E12&amp;" on hand and "&amp;F12&amp;" on order ("&amp;L12&amp;" available). "&amp;IF(N12=0,"You do not need to order yet.","Suggested order: "&amp;N12&amp;" (raw need "&amp;TEXT(M12,"0.0")&amp;", rounded to multiple "&amp;G12&amp;", MOQ "&amp;H12&amp;")."))</f>
        <v/>
      </c>
    </row>
    <row r="13">
      <c r="A13" s="2" t="n"/>
      <c r="B13" s="3" t="n"/>
      <c r="C13" s="3" t="n"/>
      <c r="D13" s="3" t="n"/>
      <c r="E13" s="3" t="n"/>
      <c r="F13" s="3" t="n"/>
      <c r="G13" s="3" t="n">
        <v>1</v>
      </c>
      <c r="H13" s="3" t="n">
        <v>1</v>
      </c>
      <c r="I13" s="4">
        <f>IF(OR(B13="",C13=""),"",ROUND(B13*C13,1))</f>
        <v/>
      </c>
      <c r="J13" s="4">
        <f>IF(OR(B13="",D13=""),"",ROUND(B13*D13,1))</f>
        <v/>
      </c>
      <c r="K13" s="4">
        <f>IF(OR(I13="",J13=""),"",I13+J13)</f>
        <v/>
      </c>
      <c r="L13" s="4">
        <f>IF(OR(E13="",F13=""),"",E13+F13)</f>
        <v/>
      </c>
      <c r="M13" s="4">
        <f>IF(OR(K13="",L13=""),"",MAX(0,K13-L13))</f>
        <v/>
      </c>
      <c r="N13" s="4">
        <f>IF(M13="","",IF(M13=0,0,MAX(H13,CEILING(M13,G13))))</f>
        <v/>
      </c>
      <c r="O13" s="4">
        <f>IF(OR(K13="",L13=""),"",IF(L13&lt;=K13,"Order now",IF(L13&lt;=K13+(B13*7),"Watch","OK")))</f>
        <v/>
      </c>
      <c r="P13" s="4">
        <f>IF(OR(A13="",B13=""),"","Selling about "&amp;TEXT(B13,"0.0")&amp;" a day. Lead time "&amp;C13&amp;" days with a "&amp;D13&amp;"-day buffer "&amp;"sets a reorder point of "&amp;TEXT(K13,"0.0")&amp;". You have "&amp;E13&amp;" on hand and "&amp;F13&amp;" on order ("&amp;L13&amp;" available). "&amp;IF(N13=0,"You do not need to order yet.","Suggested order: "&amp;N13&amp;" (raw need "&amp;TEXT(M13,"0.0")&amp;", rounded to multiple "&amp;G13&amp;", MOQ "&amp;H13&amp;")."))</f>
        <v/>
      </c>
    </row>
    <row r="14">
      <c r="A14" s="2" t="n"/>
      <c r="B14" s="3" t="n"/>
      <c r="C14" s="3" t="n"/>
      <c r="D14" s="3" t="n"/>
      <c r="E14" s="3" t="n"/>
      <c r="F14" s="3" t="n"/>
      <c r="G14" s="3" t="n">
        <v>1</v>
      </c>
      <c r="H14" s="3" t="n">
        <v>1</v>
      </c>
      <c r="I14" s="4">
        <f>IF(OR(B14="",C14=""),"",ROUND(B14*C14,1))</f>
        <v/>
      </c>
      <c r="J14" s="4">
        <f>IF(OR(B14="",D14=""),"",ROUND(B14*D14,1))</f>
        <v/>
      </c>
      <c r="K14" s="4">
        <f>IF(OR(I14="",J14=""),"",I14+J14)</f>
        <v/>
      </c>
      <c r="L14" s="4">
        <f>IF(OR(E14="",F14=""),"",E14+F14)</f>
        <v/>
      </c>
      <c r="M14" s="4">
        <f>IF(OR(K14="",L14=""),"",MAX(0,K14-L14))</f>
        <v/>
      </c>
      <c r="N14" s="4">
        <f>IF(M14="","",IF(M14=0,0,MAX(H14,CEILING(M14,G14))))</f>
        <v/>
      </c>
      <c r="O14" s="4">
        <f>IF(OR(K14="",L14=""),"",IF(L14&lt;=K14,"Order now",IF(L14&lt;=K14+(B14*7),"Watch","OK")))</f>
        <v/>
      </c>
      <c r="P14" s="4">
        <f>IF(OR(A14="",B14=""),"","Selling about "&amp;TEXT(B14,"0.0")&amp;" a day. Lead time "&amp;C14&amp;" days with a "&amp;D14&amp;"-day buffer "&amp;"sets a reorder point of "&amp;TEXT(K14,"0.0")&amp;". You have "&amp;E14&amp;" on hand and "&amp;F14&amp;" on order ("&amp;L14&amp;" available). "&amp;IF(N14=0,"You do not need to order yet.","Suggested order: "&amp;N14&amp;" (raw need "&amp;TEXT(M14,"0.0")&amp;", rounded to multiple "&amp;G14&amp;", MOQ "&amp;H14&amp;")."))</f>
        <v/>
      </c>
    </row>
    <row r="15">
      <c r="A15" s="2" t="n"/>
      <c r="B15" s="3" t="n"/>
      <c r="C15" s="3" t="n"/>
      <c r="D15" s="3" t="n"/>
      <c r="E15" s="3" t="n"/>
      <c r="F15" s="3" t="n"/>
      <c r="G15" s="3" t="n">
        <v>1</v>
      </c>
      <c r="H15" s="3" t="n">
        <v>1</v>
      </c>
      <c r="I15" s="4">
        <f>IF(OR(B15="",C15=""),"",ROUND(B15*C15,1))</f>
        <v/>
      </c>
      <c r="J15" s="4">
        <f>IF(OR(B15="",D15=""),"",ROUND(B15*D15,1))</f>
        <v/>
      </c>
      <c r="K15" s="4">
        <f>IF(OR(I15="",J15=""),"",I15+J15)</f>
        <v/>
      </c>
      <c r="L15" s="4">
        <f>IF(OR(E15="",F15=""),"",E15+F15)</f>
        <v/>
      </c>
      <c r="M15" s="4">
        <f>IF(OR(K15="",L15=""),"",MAX(0,K15-L15))</f>
        <v/>
      </c>
      <c r="N15" s="4">
        <f>IF(M15="","",IF(M15=0,0,MAX(H15,CEILING(M15,G15))))</f>
        <v/>
      </c>
      <c r="O15" s="4">
        <f>IF(OR(K15="",L15=""),"",IF(L15&lt;=K15,"Order now",IF(L15&lt;=K15+(B15*7),"Watch","OK")))</f>
        <v/>
      </c>
      <c r="P15" s="4">
        <f>IF(OR(A15="",B15=""),"","Selling about "&amp;TEXT(B15,"0.0")&amp;" a day. Lead time "&amp;C15&amp;" days with a "&amp;D15&amp;"-day buffer "&amp;"sets a reorder point of "&amp;TEXT(K15,"0.0")&amp;". You have "&amp;E15&amp;" on hand and "&amp;F15&amp;" on order ("&amp;L15&amp;" available). "&amp;IF(N15=0,"You do not need to order yet.","Suggested order: "&amp;N15&amp;" (raw need "&amp;TEXT(M15,"0.0")&amp;", rounded to multiple "&amp;G15&amp;", MOQ "&amp;H15&amp;")."))</f>
        <v/>
      </c>
    </row>
    <row r="16">
      <c r="A16" s="2" t="n"/>
      <c r="B16" s="3" t="n"/>
      <c r="C16" s="3" t="n"/>
      <c r="D16" s="3" t="n"/>
      <c r="E16" s="3" t="n"/>
      <c r="F16" s="3" t="n"/>
      <c r="G16" s="3" t="n">
        <v>1</v>
      </c>
      <c r="H16" s="3" t="n">
        <v>1</v>
      </c>
      <c r="I16" s="4">
        <f>IF(OR(B16="",C16=""),"",ROUND(B16*C16,1))</f>
        <v/>
      </c>
      <c r="J16" s="4">
        <f>IF(OR(B16="",D16=""),"",ROUND(B16*D16,1))</f>
        <v/>
      </c>
      <c r="K16" s="4">
        <f>IF(OR(I16="",J16=""),"",I16+J16)</f>
        <v/>
      </c>
      <c r="L16" s="4">
        <f>IF(OR(E16="",F16=""),"",E16+F16)</f>
        <v/>
      </c>
      <c r="M16" s="4">
        <f>IF(OR(K16="",L16=""),"",MAX(0,K16-L16))</f>
        <v/>
      </c>
      <c r="N16" s="4">
        <f>IF(M16="","",IF(M16=0,0,MAX(H16,CEILING(M16,G16))))</f>
        <v/>
      </c>
      <c r="O16" s="4">
        <f>IF(OR(K16="",L16=""),"",IF(L16&lt;=K16,"Order now",IF(L16&lt;=K16+(B16*7),"Watch","OK")))</f>
        <v/>
      </c>
      <c r="P16" s="4">
        <f>IF(OR(A16="",B16=""),"","Selling about "&amp;TEXT(B16,"0.0")&amp;" a day. Lead time "&amp;C16&amp;" days with a "&amp;D16&amp;"-day buffer "&amp;"sets a reorder point of "&amp;TEXT(K16,"0.0")&amp;". You have "&amp;E16&amp;" on hand and "&amp;F16&amp;" on order ("&amp;L16&amp;" available). "&amp;IF(N16=0,"You do not need to order yet.","Suggested order: "&amp;N16&amp;" (raw need "&amp;TEXT(M16,"0.0")&amp;", rounded to multiple "&amp;G16&amp;", MOQ "&amp;H16&amp;")."))</f>
        <v/>
      </c>
    </row>
    <row r="17">
      <c r="A17" s="2" t="n"/>
      <c r="B17" s="3" t="n"/>
      <c r="C17" s="3" t="n"/>
      <c r="D17" s="3" t="n"/>
      <c r="E17" s="3" t="n"/>
      <c r="F17" s="3" t="n"/>
      <c r="G17" s="3" t="n">
        <v>1</v>
      </c>
      <c r="H17" s="3" t="n">
        <v>1</v>
      </c>
      <c r="I17" s="4">
        <f>IF(OR(B17="",C17=""),"",ROUND(B17*C17,1))</f>
        <v/>
      </c>
      <c r="J17" s="4">
        <f>IF(OR(B17="",D17=""),"",ROUND(B17*D17,1))</f>
        <v/>
      </c>
      <c r="K17" s="4">
        <f>IF(OR(I17="",J17=""),"",I17+J17)</f>
        <v/>
      </c>
      <c r="L17" s="4">
        <f>IF(OR(E17="",F17=""),"",E17+F17)</f>
        <v/>
      </c>
      <c r="M17" s="4">
        <f>IF(OR(K17="",L17=""),"",MAX(0,K17-L17))</f>
        <v/>
      </c>
      <c r="N17" s="4">
        <f>IF(M17="","",IF(M17=0,0,MAX(H17,CEILING(M17,G17))))</f>
        <v/>
      </c>
      <c r="O17" s="4">
        <f>IF(OR(K17="",L17=""),"",IF(L17&lt;=K17,"Order now",IF(L17&lt;=K17+(B17*7),"Watch","OK")))</f>
        <v/>
      </c>
      <c r="P17" s="4">
        <f>IF(OR(A17="",B17=""),"","Selling about "&amp;TEXT(B17,"0.0")&amp;" a day. Lead time "&amp;C17&amp;" days with a "&amp;D17&amp;"-day buffer "&amp;"sets a reorder point of "&amp;TEXT(K17,"0.0")&amp;". You have "&amp;E17&amp;" on hand and "&amp;F17&amp;" on order ("&amp;L17&amp;" available). "&amp;IF(N17=0,"You do not need to order yet.","Suggested order: "&amp;N17&amp;" (raw need "&amp;TEXT(M17,"0.0")&amp;", rounded to multiple "&amp;G17&amp;", MOQ "&amp;H17&amp;")."))</f>
        <v/>
      </c>
    </row>
    <row r="18">
      <c r="A18" s="2" t="n"/>
      <c r="B18" s="3" t="n"/>
      <c r="C18" s="3" t="n"/>
      <c r="D18" s="3" t="n"/>
      <c r="E18" s="3" t="n"/>
      <c r="F18" s="3" t="n"/>
      <c r="G18" s="3" t="n">
        <v>1</v>
      </c>
      <c r="H18" s="3" t="n">
        <v>1</v>
      </c>
      <c r="I18" s="4">
        <f>IF(OR(B18="",C18=""),"",ROUND(B18*C18,1))</f>
        <v/>
      </c>
      <c r="J18" s="4">
        <f>IF(OR(B18="",D18=""),"",ROUND(B18*D18,1))</f>
        <v/>
      </c>
      <c r="K18" s="4">
        <f>IF(OR(I18="",J18=""),"",I18+J18)</f>
        <v/>
      </c>
      <c r="L18" s="4">
        <f>IF(OR(E18="",F18=""),"",E18+F18)</f>
        <v/>
      </c>
      <c r="M18" s="4">
        <f>IF(OR(K18="",L18=""),"",MAX(0,K18-L18))</f>
        <v/>
      </c>
      <c r="N18" s="4">
        <f>IF(M18="","",IF(M18=0,0,MAX(H18,CEILING(M18,G18))))</f>
        <v/>
      </c>
      <c r="O18" s="4">
        <f>IF(OR(K18="",L18=""),"",IF(L18&lt;=K18,"Order now",IF(L18&lt;=K18+(B18*7),"Watch","OK")))</f>
        <v/>
      </c>
      <c r="P18" s="4">
        <f>IF(OR(A18="",B18=""),"","Selling about "&amp;TEXT(B18,"0.0")&amp;" a day. Lead time "&amp;C18&amp;" days with a "&amp;D18&amp;"-day buffer "&amp;"sets a reorder point of "&amp;TEXT(K18,"0.0")&amp;". You have "&amp;E18&amp;" on hand and "&amp;F18&amp;" on order ("&amp;L18&amp;" available). "&amp;IF(N18=0,"You do not need to order yet.","Suggested order: "&amp;N18&amp;" (raw need "&amp;TEXT(M18,"0.0")&amp;", rounded to multiple "&amp;G18&amp;", MOQ "&amp;H18&amp;")."))</f>
        <v/>
      </c>
    </row>
    <row r="19">
      <c r="A19" s="2" t="n"/>
      <c r="B19" s="3" t="n"/>
      <c r="C19" s="3" t="n"/>
      <c r="D19" s="3" t="n"/>
      <c r="E19" s="3" t="n"/>
      <c r="F19" s="3" t="n"/>
      <c r="G19" s="3" t="n">
        <v>1</v>
      </c>
      <c r="H19" s="3" t="n">
        <v>1</v>
      </c>
      <c r="I19" s="4">
        <f>IF(OR(B19="",C19=""),"",ROUND(B19*C19,1))</f>
        <v/>
      </c>
      <c r="J19" s="4">
        <f>IF(OR(B19="",D19=""),"",ROUND(B19*D19,1))</f>
        <v/>
      </c>
      <c r="K19" s="4">
        <f>IF(OR(I19="",J19=""),"",I19+J19)</f>
        <v/>
      </c>
      <c r="L19" s="4">
        <f>IF(OR(E19="",F19=""),"",E19+F19)</f>
        <v/>
      </c>
      <c r="M19" s="4">
        <f>IF(OR(K19="",L19=""),"",MAX(0,K19-L19))</f>
        <v/>
      </c>
      <c r="N19" s="4">
        <f>IF(M19="","",IF(M19=0,0,MAX(H19,CEILING(M19,G19))))</f>
        <v/>
      </c>
      <c r="O19" s="4">
        <f>IF(OR(K19="",L19=""),"",IF(L19&lt;=K19,"Order now",IF(L19&lt;=K19+(B19*7),"Watch","OK")))</f>
        <v/>
      </c>
      <c r="P19" s="4">
        <f>IF(OR(A19="",B19=""),"","Selling about "&amp;TEXT(B19,"0.0")&amp;" a day. Lead time "&amp;C19&amp;" days with a "&amp;D19&amp;"-day buffer "&amp;"sets a reorder point of "&amp;TEXT(K19,"0.0")&amp;". You have "&amp;E19&amp;" on hand and "&amp;F19&amp;" on order ("&amp;L19&amp;" available). "&amp;IF(N19=0,"You do not need to order yet.","Suggested order: "&amp;N19&amp;" (raw need "&amp;TEXT(M19,"0.0")&amp;", rounded to multiple "&amp;G19&amp;", MOQ "&amp;H19&amp;")."))</f>
        <v/>
      </c>
    </row>
    <row r="20">
      <c r="A20" s="2" t="n"/>
      <c r="B20" s="3" t="n"/>
      <c r="C20" s="3" t="n"/>
      <c r="D20" s="3" t="n"/>
      <c r="E20" s="3" t="n"/>
      <c r="F20" s="3" t="n"/>
      <c r="G20" s="3" t="n">
        <v>1</v>
      </c>
      <c r="H20" s="3" t="n">
        <v>1</v>
      </c>
      <c r="I20" s="4">
        <f>IF(OR(B20="",C20=""),"",ROUND(B20*C20,1))</f>
        <v/>
      </c>
      <c r="J20" s="4">
        <f>IF(OR(B20="",D20=""),"",ROUND(B20*D20,1))</f>
        <v/>
      </c>
      <c r="K20" s="4">
        <f>IF(OR(I20="",J20=""),"",I20+J20)</f>
        <v/>
      </c>
      <c r="L20" s="4">
        <f>IF(OR(E20="",F20=""),"",E20+F20)</f>
        <v/>
      </c>
      <c r="M20" s="4">
        <f>IF(OR(K20="",L20=""),"",MAX(0,K20-L20))</f>
        <v/>
      </c>
      <c r="N20" s="4">
        <f>IF(M20="","",IF(M20=0,0,MAX(H20,CEILING(M20,G20))))</f>
        <v/>
      </c>
      <c r="O20" s="4">
        <f>IF(OR(K20="",L20=""),"",IF(L20&lt;=K20,"Order now",IF(L20&lt;=K20+(B20*7),"Watch","OK")))</f>
        <v/>
      </c>
      <c r="P20" s="4">
        <f>IF(OR(A20="",B20=""),"","Selling about "&amp;TEXT(B20,"0.0")&amp;" a day. Lead time "&amp;C20&amp;" days with a "&amp;D20&amp;"-day buffer "&amp;"sets a reorder point of "&amp;TEXT(K20,"0.0")&amp;". You have "&amp;E20&amp;" on hand and "&amp;F20&amp;" on order ("&amp;L20&amp;" available). "&amp;IF(N20=0,"You do not need to order yet.","Suggested order: "&amp;N20&amp;" (raw need "&amp;TEXT(M20,"0.0")&amp;", rounded to multiple "&amp;G20&amp;", MOQ "&amp;H20&amp;")."))</f>
        <v/>
      </c>
    </row>
    <row r="21">
      <c r="A21" s="2" t="n"/>
      <c r="B21" s="3" t="n"/>
      <c r="C21" s="3" t="n"/>
      <c r="D21" s="3" t="n"/>
      <c r="E21" s="3" t="n"/>
      <c r="F21" s="3" t="n"/>
      <c r="G21" s="3" t="n">
        <v>1</v>
      </c>
      <c r="H21" s="3" t="n">
        <v>1</v>
      </c>
      <c r="I21" s="4">
        <f>IF(OR(B21="",C21=""),"",ROUND(B21*C21,1))</f>
        <v/>
      </c>
      <c r="J21" s="4">
        <f>IF(OR(B21="",D21=""),"",ROUND(B21*D21,1))</f>
        <v/>
      </c>
      <c r="K21" s="4">
        <f>IF(OR(I21="",J21=""),"",I21+J21)</f>
        <v/>
      </c>
      <c r="L21" s="4">
        <f>IF(OR(E21="",F21=""),"",E21+F21)</f>
        <v/>
      </c>
      <c r="M21" s="4">
        <f>IF(OR(K21="",L21=""),"",MAX(0,K21-L21))</f>
        <v/>
      </c>
      <c r="N21" s="4">
        <f>IF(M21="","",IF(M21=0,0,MAX(H21,CEILING(M21,G21))))</f>
        <v/>
      </c>
      <c r="O21" s="4">
        <f>IF(OR(K21="",L21=""),"",IF(L21&lt;=K21,"Order now",IF(L21&lt;=K21+(B21*7),"Watch","OK")))</f>
        <v/>
      </c>
      <c r="P21" s="4">
        <f>IF(OR(A21="",B21=""),"","Selling about "&amp;TEXT(B21,"0.0")&amp;" a day. Lead time "&amp;C21&amp;" days with a "&amp;D21&amp;"-day buffer "&amp;"sets a reorder point of "&amp;TEXT(K21,"0.0")&amp;". You have "&amp;E21&amp;" on hand and "&amp;F21&amp;" on order ("&amp;L21&amp;" available). "&amp;IF(N21=0,"You do not need to order yet.","Suggested order: "&amp;N21&amp;" (raw need "&amp;TEXT(M21,"0.0")&amp;", rounded to multiple "&amp;G21&amp;", MOQ "&amp;H21&amp;")."))</f>
        <v/>
      </c>
    </row>
    <row r="23">
      <c r="A23" s="5" t="inlineStr">
        <is>
          <t>Yellow = your inputs. Grey = calculated. Rows 2–5 are illustrative examples; replace or clear them. Empty product name = unused row.</t>
        </is>
      </c>
    </row>
  </sheetData>
  <autoFilter ref="A1:P21"/>
  <mergeCells count="1">
    <mergeCell ref="A23:P2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Reorder point worksheet (illustrative)</t>
        </is>
      </c>
    </row>
    <row r="2">
      <c r="A2" t="inlineStr">
        <is>
          <t>DRAFT for Steve's review · 16 Oct 2026 · British English · not published</t>
        </is>
      </c>
    </row>
    <row r="3">
      <c r="A3" t="inlineStr">
        <is>
          <t>Illustrative tool only. It is not Fillova, and it does not connect to Shopify.</t>
        </is>
      </c>
    </row>
    <row r="4">
      <c r="A4" t="inlineStr">
        <is>
          <t>All shop names and numbers are made up. Replace them with your own figures.</t>
        </is>
      </c>
    </row>
    <row r="6">
      <c r="A6" s="7" t="inlineStr">
        <is>
          <t>What this sheet does</t>
        </is>
      </c>
    </row>
    <row r="7">
      <c r="A7" t="inlineStr">
        <is>
          <t>For each product (or variant), it estimates when to reorder and roughly how many to order.</t>
        </is>
      </c>
    </row>
    <row r="8">
      <c r="A8" t="inlineStr">
        <is>
          <t>Formula used: lead-time demand + safety stock, minus stock on hand and stock already on order, then rounded up to your supplier's order multiple.</t>
        </is>
      </c>
    </row>
    <row r="9">
      <c r="A9" t="inlineStr">
        <is>
          <t>Lead-time demand = average daily sales × lead time (days).</t>
        </is>
      </c>
    </row>
    <row r="10">
      <c r="A10" t="inlineStr">
        <is>
          <t>Safety stock here = average daily sales × safety buffer (days). You can change the buffer.</t>
        </is>
      </c>
    </row>
    <row r="12">
      <c r="A12" s="7" t="inlineStr">
        <is>
          <t>How to fill it in</t>
        </is>
      </c>
    </row>
    <row r="13">
      <c r="A13" t="inlineStr">
        <is>
          <t>1. Open the Calculator sheet.</t>
        </is>
      </c>
    </row>
    <row r="14">
      <c r="A14" t="inlineStr">
        <is>
          <t>2. Enter one row per product or variant you reorder yourself.</t>
        </is>
      </c>
    </row>
    <row r="15">
      <c r="A15" t="inlineStr">
        <is>
          <t>3. Yellow cells are inputs. Grey cells are calculated. Do not type over the grey cells.</t>
        </is>
      </c>
    </row>
    <row r="16">
      <c r="A16" t="inlineStr">
        <is>
          <t>4. Average daily sales: units sold in the last 30 days ÷ 30 (use your Shopify sales report, per variant).</t>
        </is>
      </c>
    </row>
    <row r="17">
      <c r="A17" t="inlineStr">
        <is>
          <t>5. Lead time: days from placing the order to stock you can sell (supplier make + transit + put-away).</t>
        </is>
      </c>
    </row>
    <row r="18">
      <c r="A18" t="inlineStr">
        <is>
          <t>6. Safety buffer (days): extra cover for late deliveries or a busy week. Start with 3–7 if unsure.</t>
        </is>
      </c>
    </row>
    <row r="19">
      <c r="A19" t="inlineStr">
        <is>
          <t>7. Stock on hand: available to sell in Shopify today.</t>
        </is>
      </c>
    </row>
    <row r="20">
      <c r="A20" t="inlineStr">
        <is>
          <t>8. Stock on order: already ordered, not yet received.</t>
        </is>
      </c>
    </row>
    <row r="21">
      <c r="A21" t="inlineStr">
        <is>
          <t>9. Order multiple: supplier case size or pack (e.g. 12). Use 1 if you can order any quantity.</t>
        </is>
      </c>
    </row>
    <row r="22">
      <c r="A22" t="inlineStr">
        <is>
          <t>10. MOQ: supplier minimum order quantity. Use 1 if there is none.</t>
        </is>
      </c>
    </row>
    <row r="24">
      <c r="A24" s="7" t="inlineStr">
        <is>
          <t>Reading the results</t>
        </is>
      </c>
    </row>
    <row r="25">
      <c r="A25" t="inlineStr">
        <is>
          <t>Reorder point: when available stock (on hand + on order) falls to this level, place the next order.</t>
        </is>
      </c>
    </row>
    <row r="26">
      <c r="A26" t="inlineStr">
        <is>
          <t>Suggested order qty: how many to order now, rounded up to the order multiple and not below the MOQ. 0 means you do not need to order yet.</t>
        </is>
      </c>
    </row>
    <row r="27">
      <c r="A27" t="inlineStr">
        <is>
          <t>Action: Order now / Watch / OK.</t>
        </is>
      </c>
    </row>
    <row r="29">
      <c r="A29" s="7" t="inlineStr">
        <is>
          <t>Limits (keep these honest if this goes public)</t>
        </is>
      </c>
    </row>
    <row r="30">
      <c r="A30" t="inlineStr">
        <is>
          <t>This is a hand calculation. It does not weight recent days, handle one-off spikes, or sync with Shopify.</t>
        </is>
      </c>
    </row>
    <row r="31">
      <c r="A31" t="inlineStr">
        <is>
          <t>Fillova (when available) does that work inside the app and shows a plain-English reason for every number.</t>
        </is>
      </c>
    </row>
    <row r="32">
      <c r="A32" t="inlineStr">
        <is>
          <t>No prices, trials or launch dates are promised by this file.</t>
        </is>
      </c>
    </row>
    <row r="34">
      <c r="A34" t="inlineStr">
        <is>
          <t>Fillova concept preview · name and brand not final · file only · nothing published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8" t="inlineStr">
        <is>
          <t>Assumptions and honesty notes</t>
        </is>
      </c>
    </row>
    <row r="2">
      <c r="A2" t="inlineStr">
        <is>
          <t>DRAFT – for Steve's approval. Not published.</t>
        </is>
      </c>
    </row>
    <row r="4">
      <c r="A4" t="inlineStr">
        <is>
          <t>1. Safety stock is modelled as daily sales × buffer days. That is a simple planning choice, not Fillova's internal model.</t>
        </is>
      </c>
    </row>
    <row r="5">
      <c r="A5" t="inlineStr">
        <is>
          <t>2. Suggested order qty rounds UP to the order multiple, then applies the MOQ. This is how the worksheet calculates; it does not describe Fillova.</t>
        </is>
      </c>
    </row>
    <row r="6">
      <c r="A6" t="inlineStr">
        <is>
          <t>3. Watch means available stock is above the reorder point but within about 7 days of sales of dropping to it.</t>
        </is>
      </c>
    </row>
    <row r="7">
      <c r="A7" t="inlineStr">
        <is>
          <t>4. This worksheet applies MOQ and order multiples itself. It makes no claim about how Fillova handles them. Keep the worksheet labelled illustrative.</t>
        </is>
      </c>
    </row>
    <row r="8">
      <c r="A8" t="inlineStr">
        <is>
          <t>5. Do not claim this spreadsheet is Fillova, or that it uses recent-weighted velocity or spike handling.</t>
        </is>
      </c>
    </row>
    <row r="9">
      <c r="A9" t="inlineStr">
        <is>
          <t>6. CTA on the download page: Join the early-access list (per conversion strategy). No email required to download.</t>
        </is>
      </c>
    </row>
    <row r="10">
      <c r="A10" t="inlineStr">
        <is>
          <t>7. No price, trial, discount or launch date appears in this file.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Fillova (concept)</dc:creator>
  <dc:title xmlns:dc="http://purl.org/dc/elements/1.1/">Fillova reorder point worksheet (concept preview)</dc:title>
  <dcterms:created xmlns:dcterms="http://purl.org/dc/terms/" xmlns:xsi="http://www.w3.org/2001/XMLSchema-instance" xsi:type="dcterms:W3CDTF">2026-10-16T14:27:55Z</dcterms:created>
  <dcterms:modified xmlns:dcterms="http://purl.org/dc/terms/" xmlns:xsi="http://www.w3.org/2001/XMLSchema-instance" xsi:type="dcterms:W3CDTF">2026-10-20T12:28:15Z</dcterms:modified>
</cp:coreProperties>
</file>